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onaorg-my.sharepoint.com/personal/local007tr_ona_org/Documents/Documents/TEMPLATES/"/>
    </mc:Choice>
  </mc:AlternateContent>
  <xr:revisionPtr revIDLastSave="389" documentId="8_{2B118F57-62DB-4406-A2F5-FCDBFC7A6ACB}" xr6:coauthVersionLast="47" xr6:coauthVersionMax="47" xr10:uidLastSave="{0F4BD804-6DD1-405D-9604-073111495A29}"/>
  <workbookProtection workbookAlgorithmName="SHA-512" workbookHashValue="i1jj+trAEOgwnyAf20LkosoXd1EELzv7VuTj+84iSroMiqEo55agjeX2Vbyo7P7zF0lXknb3Ig0b7EJP7zDp2w==" workbookSaltValue="dF79vd4x61ZEH1dEbsujsg==" workbookSpinCount="100000" lockStructure="1"/>
  <bookViews>
    <workbookView xWindow="-120" yWindow="-120" windowWidth="29040" windowHeight="15720" xr2:uid="{00000000-000D-0000-FFFF-FFFF00000000}"/>
  </bookViews>
  <sheets>
    <sheet name="Expense Form" sheetId="1" r:id="rId1"/>
    <sheet name="Table2" sheetId="2" r:id="rId2"/>
  </sheets>
  <definedNames>
    <definedName name="_xlnm.Print_Area" localSheetId="0">'Expense Form'!$A$1:$G$49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" i="1" l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6" i="1"/>
  <c r="G37" i="1"/>
  <c r="G38" i="1"/>
  <c r="G39" i="1"/>
  <c r="G40" i="1"/>
  <c r="G35" i="1"/>
  <c r="G10" i="1" l="1"/>
  <c r="F40" i="1" l="1"/>
  <c r="F39" i="1"/>
  <c r="F38" i="1"/>
  <c r="F37" i="1"/>
  <c r="F36" i="1"/>
  <c r="F35" i="1"/>
  <c r="G42" i="1" l="1"/>
</calcChain>
</file>

<file path=xl/sharedStrings.xml><?xml version="1.0" encoding="utf-8"?>
<sst xmlns="http://schemas.openxmlformats.org/spreadsheetml/2006/main" count="219" uniqueCount="174">
  <si>
    <t>Date</t>
  </si>
  <si>
    <t>Reason</t>
  </si>
  <si>
    <t>Total</t>
  </si>
  <si>
    <t>From/To</t>
  </si>
  <si>
    <t>Description</t>
  </si>
  <si>
    <t>Mileage</t>
  </si>
  <si>
    <t>Date:</t>
  </si>
  <si>
    <t>Authorizing Signature:</t>
  </si>
  <si>
    <t>Total Reimbursement:</t>
  </si>
  <si>
    <t>Date Paid:</t>
  </si>
  <si>
    <t>Per KM:</t>
  </si>
  <si>
    <t>Member Address:</t>
  </si>
  <si>
    <t>City:</t>
  </si>
  <si>
    <t>Postal Code:</t>
  </si>
  <si>
    <t>Phone Number:</t>
  </si>
  <si>
    <t>Date Submitted:</t>
  </si>
  <si>
    <t>ALL RECEIPTS MUST BE ATTACHED TO THIS FORM FOR REIMBURSEMENT</t>
  </si>
  <si>
    <t xml:space="preserve">Meals (B=$20, L=$25, D=$50, Accommodation, Travel (taxi, train, parking, etc) </t>
  </si>
  <si>
    <t>Km</t>
  </si>
  <si>
    <t>TR/LC Signature:</t>
  </si>
  <si>
    <t xml:space="preserve"> </t>
  </si>
  <si>
    <t>Account Code</t>
  </si>
  <si>
    <t>Account Name</t>
  </si>
  <si>
    <t>Biennial Convention - Mileage (kms)</t>
  </si>
  <si>
    <t>Biennial Convention - Other Transportation</t>
  </si>
  <si>
    <t>Biennial Convention - Meals</t>
  </si>
  <si>
    <t>Biennial Convention - Other</t>
  </si>
  <si>
    <t>Provincial Leadership Meeting - Mileage (kms)</t>
  </si>
  <si>
    <t>Provincial Leadership Meeting- Other Transportation</t>
  </si>
  <si>
    <t>Provincial Leadership Meeting - Accommodation (per night)</t>
  </si>
  <si>
    <t>Provincial Leadership Meeting - Meals</t>
  </si>
  <si>
    <t>Provincial Leadership Meeting - Other</t>
  </si>
  <si>
    <t>Sector Meeting: Hospitals and Homes Travel - Mileage (kms)</t>
  </si>
  <si>
    <t>Sector Meeting: Hospitals and Homes Travel - Other Transportation</t>
  </si>
  <si>
    <t>Sector Meeting: Hospitals and Homes Accommodation (per night)</t>
  </si>
  <si>
    <t>Sector Meeting: Hospitals and Homes Meals</t>
  </si>
  <si>
    <t>Sector Meeting: Hospitals and Homes Other</t>
  </si>
  <si>
    <t>Provincial Coordinators Meeting (PCM) Travel - Mileage (kms)</t>
  </si>
  <si>
    <t>Provincial Coordinators Meeting (PCM) Travel - Other Transportation</t>
  </si>
  <si>
    <t>Provincial Coordinators Meeting (PCM) Accommodation - N/A&amp;June</t>
  </si>
  <si>
    <t>Provincial Coordinators Meeting (PCM) Meals</t>
  </si>
  <si>
    <t>Provincial Coordinators Meeting (PCM) Other</t>
  </si>
  <si>
    <t>Area Coordinators Conference (ACC) Travel - Mileage (kms)</t>
  </si>
  <si>
    <t>CFNU Travel - Mileage (kms)</t>
  </si>
  <si>
    <t>CFNU Travel - Other Transportation</t>
  </si>
  <si>
    <t>CFNU Accommodation</t>
  </si>
  <si>
    <t>CFNU Meals</t>
  </si>
  <si>
    <t>CFNU Other (Registration)</t>
  </si>
  <si>
    <t>CLC/OFL meeting Travel - Mileage (kms)</t>
  </si>
  <si>
    <t>CLC/OFL meeting Travel - Other Transportation</t>
  </si>
  <si>
    <t>CLC/OFL meeting Accommodation-CLC, OFL</t>
  </si>
  <si>
    <t>CLC/OFL meeting Meals</t>
  </si>
  <si>
    <t>CLC/OFL meeting Other</t>
  </si>
  <si>
    <t>Negotiations: Travel - Mileage (kms)</t>
  </si>
  <si>
    <t>Negotiations: Travel - Other Transportation</t>
  </si>
  <si>
    <t>Negotiations: Accommodations</t>
  </si>
  <si>
    <t>Negotiations: Meals</t>
  </si>
  <si>
    <t>Negotiations: Other</t>
  </si>
  <si>
    <t>Negotiations - PREP: Travel - Mileage (kms)</t>
  </si>
  <si>
    <t>Negotiations - PREP: Travel - Other Transportation</t>
  </si>
  <si>
    <t>Negotiations - PREP: Accommodations</t>
  </si>
  <si>
    <t>Negotiations - PREP: Meals</t>
  </si>
  <si>
    <t>Negotiations - PREP: Other</t>
  </si>
  <si>
    <t>Grievances: Travel - Mileage (kms)</t>
  </si>
  <si>
    <t>Grievances: Travel - Other Transportation</t>
  </si>
  <si>
    <t>Grievances: Meals</t>
  </si>
  <si>
    <t>Grievances: Other</t>
  </si>
  <si>
    <t>Arbitrations: Travel - Mileage (kms)</t>
  </si>
  <si>
    <t>Arbitrations: Travel - Other Transportation</t>
  </si>
  <si>
    <t>Arbitrations: Accommodations</t>
  </si>
  <si>
    <t>Arbitrations: Meals</t>
  </si>
  <si>
    <t>Arbitrations: Other</t>
  </si>
  <si>
    <t>Conciliation Travel - Mileage (kms)</t>
  </si>
  <si>
    <t>Conciliation Travel - Other Transportation</t>
  </si>
  <si>
    <t>Conciliation Accommodations</t>
  </si>
  <si>
    <t>Conciliation Meals</t>
  </si>
  <si>
    <t>Conciliation Other</t>
  </si>
  <si>
    <t>Ratification Travel - Mileage (kms)</t>
  </si>
  <si>
    <t>Ratification Travel - Other Transportation</t>
  </si>
  <si>
    <t>Ratification Accommodations</t>
  </si>
  <si>
    <t>Ratification Meals</t>
  </si>
  <si>
    <t>Ratification Other</t>
  </si>
  <si>
    <t>Occupations Health &amp; Safety / Accom / WSIB Travel - Mileage (kms)</t>
  </si>
  <si>
    <t>Occupations Health &amp; Safety / Accom / WSIB Travel - Other Transportation</t>
  </si>
  <si>
    <t>Occupations Health &amp; Safety / Accom / WSIB Accommodations</t>
  </si>
  <si>
    <t>Occupations Health &amp; Safety / Accom / WSIB Meals</t>
  </si>
  <si>
    <t>Occupations Health &amp; Safety / Accom / WSIB Other</t>
  </si>
  <si>
    <t>Labour Relations Meetings Travel - Mileage (kms)</t>
  </si>
  <si>
    <t>Labour Relations Meetings Travel - Other Transportation</t>
  </si>
  <si>
    <t>Labour Relations Meetings Accommodations</t>
  </si>
  <si>
    <t>Labour Relations Meetings Meals</t>
  </si>
  <si>
    <t>Labour Relations Meetings Other</t>
  </si>
  <si>
    <t>PRC/IAC Hearings Travel - Mileage (kms)</t>
  </si>
  <si>
    <t>PRC/IAC Hearings Travel - Other Transportation</t>
  </si>
  <si>
    <t>PRC/IAC Hearings Accommodations</t>
  </si>
  <si>
    <t>PRC/IAC Hearings Meals</t>
  </si>
  <si>
    <t>PRC/IAC Hearings Other</t>
  </si>
  <si>
    <t>Local Budget Prep: Travel - Mileage (kms)</t>
  </si>
  <si>
    <t>Local Budget Prep: Travel - Other Transportation</t>
  </si>
  <si>
    <t>Local Budget Prep: Accommodations</t>
  </si>
  <si>
    <t>Local Budget Prep: Meals</t>
  </si>
  <si>
    <t>Local Budget Prep: Other</t>
  </si>
  <si>
    <t>Local Executive: Travel - Mileage (kms)</t>
  </si>
  <si>
    <t>Local Executive: Travel - Other Transportation</t>
  </si>
  <si>
    <t>Local Executive: Accommodations</t>
  </si>
  <si>
    <t>Local Executive: Meals</t>
  </si>
  <si>
    <t>Local Executive: Other</t>
  </si>
  <si>
    <t>Local Meeting: Travel - Mileage (kms)</t>
  </si>
  <si>
    <t>Local Meeting: Travel - Other Transportation</t>
  </si>
  <si>
    <t>Local Meeting: Accommodations</t>
  </si>
  <si>
    <t>Local Meeting: Meals</t>
  </si>
  <si>
    <t>Local Meeting: Other</t>
  </si>
  <si>
    <t>Bargaining Unit (LC) Travel - Mileage (kms)</t>
  </si>
  <si>
    <t>Bargaining Unit (LC) Travel - Other Transportation</t>
  </si>
  <si>
    <t>Bargaining Unit (LC) Accommodations</t>
  </si>
  <si>
    <t>Bargaining Unit (LC) Meals</t>
  </si>
  <si>
    <t>Bargaining Unit (LC) Other</t>
  </si>
  <si>
    <t>Bargaining Unit Meetings Travel - Mileage (kms)</t>
  </si>
  <si>
    <t>Bargaining Unit Meetings Travel - Other Transportation</t>
  </si>
  <si>
    <t>Bargaining Unit Meetings Accommodations</t>
  </si>
  <si>
    <t>Bargaining Unit Meetings Meals</t>
  </si>
  <si>
    <t>Bargaining Unit Meetings Other</t>
  </si>
  <si>
    <t>Elections Travel - Mileage (kms)</t>
  </si>
  <si>
    <t>Elections Travel - Other Transportation</t>
  </si>
  <si>
    <t>Elections Accommodations</t>
  </si>
  <si>
    <t>Elections Meals</t>
  </si>
  <si>
    <t>Elections Other</t>
  </si>
  <si>
    <t>Local Administration Equipment purchases</t>
  </si>
  <si>
    <t>Local Administration Human Rights and Equity</t>
  </si>
  <si>
    <t>Local Administration Insurance</t>
  </si>
  <si>
    <t>Local Administration Office Supplies</t>
  </si>
  <si>
    <t>Local Administration Office rent</t>
  </si>
  <si>
    <t>Local Administration Political action - expenses</t>
  </si>
  <si>
    <t>Local Administration Room rentals</t>
  </si>
  <si>
    <t>Gifts and donations</t>
  </si>
  <si>
    <t>Prizes</t>
  </si>
  <si>
    <t>Strike Fund - Mileage</t>
  </si>
  <si>
    <t>Education - Mileage</t>
  </si>
  <si>
    <t>Education - Other transportation</t>
  </si>
  <si>
    <t>Education - Accommodation</t>
  </si>
  <si>
    <t>Education - Meals</t>
  </si>
  <si>
    <t>Education -Course registration fees</t>
  </si>
  <si>
    <t>Education - Other</t>
  </si>
  <si>
    <t>Nurses' Week - Mileage</t>
  </si>
  <si>
    <t>Nurses' Week - Other transportation</t>
  </si>
  <si>
    <t>Nurses' Week - Meals</t>
  </si>
  <si>
    <t>Nurses' Week - Gifts and prizes</t>
  </si>
  <si>
    <t>Nurses' Week - Other</t>
  </si>
  <si>
    <t>HONORARIA</t>
  </si>
  <si>
    <t>-</t>
  </si>
  <si>
    <t>Account</t>
  </si>
  <si>
    <t>Area Coordinators Conference Accommodation</t>
  </si>
  <si>
    <t>Area Coordinators Conference Meals</t>
  </si>
  <si>
    <t>Area Coordinators Conference Other</t>
  </si>
  <si>
    <t>Area Coordinators Conference Travel - Other Transportation</t>
  </si>
  <si>
    <t>Biennial Convention - Accommodation</t>
  </si>
  <si>
    <t>Communications Internet-LC/TR</t>
  </si>
  <si>
    <t>Communications Telephone-LC/TR</t>
  </si>
  <si>
    <t>Members Engagement</t>
  </si>
  <si>
    <t>Treasurer Section:</t>
  </si>
  <si>
    <r>
      <rPr>
        <b/>
        <sz val="11"/>
        <color theme="1"/>
        <rFont val="Figtree"/>
      </rPr>
      <t>Pay to:</t>
    </r>
    <r>
      <rPr>
        <sz val="11"/>
        <color theme="1"/>
        <rFont val="Figtree"/>
      </rPr>
      <t xml:space="preserve"> </t>
    </r>
  </si>
  <si>
    <t>Agency Money</t>
  </si>
  <si>
    <r>
      <t xml:space="preserve">Mileage List </t>
    </r>
    <r>
      <rPr>
        <sz val="11"/>
        <color theme="1"/>
        <rFont val="Aptos Narrow"/>
        <family val="2"/>
      </rPr>
      <t>↑</t>
    </r>
  </si>
  <si>
    <t>Pay To:</t>
  </si>
  <si>
    <t>Member</t>
  </si>
  <si>
    <t>Vendor</t>
  </si>
  <si>
    <t>−</t>
  </si>
  <si>
    <t>Human Rights and Equity (expenses to attend Caucus)</t>
  </si>
  <si>
    <t>Human Rights and Equity - Mileage (kms)</t>
  </si>
  <si>
    <t>Cheque #:</t>
  </si>
  <si>
    <t>Invoice #:</t>
  </si>
  <si>
    <t>Member Name:</t>
  </si>
  <si>
    <t>Member Signature:</t>
  </si>
  <si>
    <t xml:space="preserve">Vendor Info: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</si>
</sst>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[$-1009]mmmm\ d\,\ yyyy;@"/>
    <numFmt numFmtId="167" formatCode="[&lt;=9999999]###\-####;###\-###\-####"/>
  </numFmts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Figtree"/>
    </font>
    <font>
      <sz val="11"/>
      <color theme="1"/>
      <name val="Figtree"/>
    </font>
    <font>
      <b/>
      <u/>
      <sz val="11"/>
      <color theme="1"/>
      <name val="Figtree"/>
    </font>
    <font>
      <sz val="10"/>
      <color theme="1"/>
      <name val="Figtree"/>
    </font>
    <font>
      <i/>
      <sz val="10"/>
      <color theme="1"/>
      <name val="Figtree"/>
    </font>
    <font>
      <sz val="11"/>
      <color theme="1"/>
      <name val="Aptos Narrow"/>
      <family val="2"/>
    </font>
    <font>
      <b/>
      <sz val="10"/>
      <color theme="1"/>
      <name val="Figtree"/>
    </font>
  </fonts>
  <fills count="9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6" tint="0.79998168889431442"/>
        <bgColor indexed="64"/>
      </patternFill>
    </fill>
  </fills>
  <borders count="3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75">
    <xf numFmtId="0" fontId="0" fillId="0" borderId="0" xfId="0"/>
    <xf numFmtId="0" fontId="2" fillId="0" borderId="0" xfId="0" applyFont="1" applyAlignment="1">
      <alignment horizontal="right"/>
    </xf>
    <xf numFmtId="0" fontId="3" fillId="0" borderId="0" xfId="0" applyFont="1"/>
    <xf numFmtId="0" fontId="3" fillId="0" borderId="0" xfId="0" applyFont="1" applyAlignment="1">
      <alignment wrapText="1"/>
    </xf>
    <xf numFmtId="14" fontId="3" fillId="0" borderId="0" xfId="0" applyNumberFormat="1" applyFont="1" applyAlignment="1" applyProtection="1">
      <alignment horizontal="left" wrapText="1"/>
      <protection locked="0"/>
    </xf>
    <xf numFmtId="0" fontId="2" fillId="0" borderId="21" xfId="0" applyFont="1" applyBorder="1" applyAlignment="1">
      <alignment horizontal="center"/>
    </xf>
    <xf numFmtId="0" fontId="2" fillId="0" borderId="22" xfId="0" applyFont="1" applyBorder="1" applyAlignment="1">
      <alignment horizontal="center"/>
    </xf>
    <xf numFmtId="0" fontId="2" fillId="2" borderId="23" xfId="0" applyFont="1" applyFill="1" applyBorder="1" applyAlignment="1">
      <alignment horizontal="center" wrapText="1"/>
    </xf>
    <xf numFmtId="0" fontId="2" fillId="0" borderId="0" xfId="0" applyFont="1"/>
    <xf numFmtId="164" fontId="3" fillId="0" borderId="15" xfId="2" applyFont="1" applyFill="1" applyBorder="1" applyProtection="1">
      <protection locked="0"/>
    </xf>
    <xf numFmtId="164" fontId="3" fillId="0" borderId="5" xfId="2" applyFont="1" applyFill="1" applyBorder="1" applyProtection="1">
      <protection locked="0"/>
    </xf>
    <xf numFmtId="164" fontId="3" fillId="0" borderId="11" xfId="2" applyFont="1" applyFill="1" applyBorder="1" applyProtection="1">
      <protection locked="0"/>
    </xf>
    <xf numFmtId="0" fontId="2" fillId="4" borderId="7" xfId="0" applyFont="1" applyFill="1" applyBorder="1" applyAlignment="1">
      <alignment horizontal="right"/>
    </xf>
    <xf numFmtId="164" fontId="2" fillId="4" borderId="2" xfId="2" applyFont="1" applyFill="1" applyBorder="1" applyAlignment="1">
      <alignment wrapText="1"/>
    </xf>
    <xf numFmtId="0" fontId="2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19" xfId="0" applyFont="1" applyBorder="1" applyAlignment="1">
      <alignment horizontal="center" wrapText="1"/>
    </xf>
    <xf numFmtId="0" fontId="3" fillId="0" borderId="5" xfId="0" applyFont="1" applyBorder="1" applyAlignment="1" applyProtection="1">
      <alignment horizontal="left"/>
      <protection locked="0"/>
    </xf>
    <xf numFmtId="164" fontId="2" fillId="0" borderId="3" xfId="2" applyFont="1" applyBorder="1" applyProtection="1"/>
    <xf numFmtId="0" fontId="5" fillId="0" borderId="0" xfId="0" applyFont="1"/>
    <xf numFmtId="0" fontId="5" fillId="0" borderId="0" xfId="0" applyFont="1" applyAlignment="1">
      <alignment wrapText="1"/>
    </xf>
    <xf numFmtId="0" fontId="3" fillId="5" borderId="17" xfId="0" applyFont="1" applyFill="1" applyBorder="1" applyAlignment="1">
      <alignment horizontal="center" wrapText="1"/>
    </xf>
    <xf numFmtId="0" fontId="3" fillId="0" borderId="5" xfId="0" applyFont="1" applyBorder="1" applyAlignment="1" applyProtection="1">
      <alignment horizontal="center"/>
      <protection locked="0"/>
    </xf>
    <xf numFmtId="0" fontId="3" fillId="0" borderId="11" xfId="0" applyFont="1" applyBorder="1" applyAlignment="1" applyProtection="1">
      <alignment horizontal="center"/>
      <protection locked="0"/>
    </xf>
    <xf numFmtId="0" fontId="2" fillId="2" borderId="20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horizontal="center" vertical="center" wrapText="1"/>
    </xf>
    <xf numFmtId="0" fontId="3" fillId="0" borderId="15" xfId="0" applyFont="1" applyBorder="1" applyAlignment="1" applyProtection="1">
      <alignment horizontal="center" wrapText="1"/>
      <protection locked="0"/>
    </xf>
    <xf numFmtId="0" fontId="2" fillId="7" borderId="0" xfId="0" applyFont="1" applyFill="1"/>
    <xf numFmtId="0" fontId="3" fillId="7" borderId="0" xfId="0" applyFont="1" applyFill="1" applyAlignment="1">
      <alignment wrapText="1"/>
    </xf>
    <xf numFmtId="0" fontId="3" fillId="7" borderId="0" xfId="0" applyFont="1" applyFill="1"/>
    <xf numFmtId="0" fontId="5" fillId="7" borderId="0" xfId="0" applyFont="1" applyFill="1"/>
    <xf numFmtId="0" fontId="6" fillId="7" borderId="0" xfId="0" applyFont="1" applyFill="1" applyAlignment="1">
      <alignment horizontal="center"/>
    </xf>
    <xf numFmtId="0" fontId="3" fillId="0" borderId="0" xfId="0" applyFont="1" applyAlignment="1">
      <alignment horizontal="right"/>
    </xf>
    <xf numFmtId="0" fontId="7" fillId="0" borderId="0" xfId="0" applyFont="1"/>
    <xf numFmtId="0" fontId="3" fillId="0" borderId="5" xfId="0" applyFont="1" applyBorder="1" applyAlignment="1" applyProtection="1">
      <alignment horizontal="center" wrapText="1"/>
      <protection locked="0"/>
    </xf>
    <xf numFmtId="0" fontId="8" fillId="0" borderId="0" xfId="0" applyFont="1"/>
    <xf numFmtId="0" fontId="8" fillId="7" borderId="0" xfId="0" applyFont="1" applyFill="1" applyAlignment="1">
      <alignment horizontal="right"/>
    </xf>
    <xf numFmtId="0" fontId="8" fillId="0" borderId="0" xfId="0" applyFont="1" applyAlignment="1">
      <alignment horizontal="right"/>
    </xf>
    <xf numFmtId="166" fontId="3" fillId="0" borderId="16" xfId="0" applyNumberFormat="1" applyFont="1" applyBorder="1" applyAlignment="1" applyProtection="1">
      <alignment horizontal="center" vertical="center"/>
      <protection locked="0"/>
    </xf>
    <xf numFmtId="166" fontId="3" fillId="0" borderId="8" xfId="0" applyNumberFormat="1" applyFont="1" applyBorder="1" applyAlignment="1" applyProtection="1">
      <alignment horizontal="center" vertical="center"/>
      <protection locked="0"/>
    </xf>
    <xf numFmtId="166" fontId="3" fillId="0" borderId="10" xfId="0" applyNumberFormat="1" applyFont="1" applyBorder="1" applyAlignment="1" applyProtection="1">
      <alignment horizontal="center" vertical="center"/>
      <protection locked="0"/>
    </xf>
    <xf numFmtId="15" fontId="3" fillId="0" borderId="8" xfId="0" applyNumberFormat="1" applyFont="1" applyBorder="1" applyAlignment="1" applyProtection="1">
      <alignment horizontal="center" vertical="center"/>
      <protection locked="0"/>
    </xf>
    <xf numFmtId="0" fontId="3" fillId="0" borderId="8" xfId="0" applyFont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horizontal="center" vertical="center"/>
      <protection locked="0"/>
    </xf>
    <xf numFmtId="0" fontId="3" fillId="3" borderId="5" xfId="0" applyFont="1" applyFill="1" applyBorder="1" applyAlignment="1" applyProtection="1">
      <alignment horizontal="center" vertical="center"/>
      <protection locked="0"/>
    </xf>
    <xf numFmtId="0" fontId="3" fillId="3" borderId="11" xfId="0" applyFont="1" applyFill="1" applyBorder="1" applyAlignment="1" applyProtection="1">
      <alignment horizontal="center" vertical="center"/>
      <protection locked="0"/>
    </xf>
    <xf numFmtId="164" fontId="3" fillId="0" borderId="5" xfId="1" applyNumberFormat="1" applyFont="1" applyBorder="1" applyProtection="1"/>
    <xf numFmtId="164" fontId="3" fillId="0" borderId="11" xfId="1" applyNumberFormat="1" applyFont="1" applyBorder="1" applyProtection="1"/>
    <xf numFmtId="0" fontId="2" fillId="7" borderId="4" xfId="0" applyFont="1" applyFill="1" applyBorder="1" applyAlignment="1" applyProtection="1">
      <alignment horizontal="left"/>
      <protection locked="0"/>
    </xf>
    <xf numFmtId="0" fontId="0" fillId="0" borderId="4" xfId="0" applyBorder="1" applyAlignment="1" applyProtection="1">
      <alignment horizontal="left"/>
      <protection locked="0"/>
    </xf>
    <xf numFmtId="0" fontId="3" fillId="0" borderId="13" xfId="0" applyFont="1" applyBorder="1" applyAlignment="1" applyProtection="1">
      <alignment horizontal="left"/>
      <protection locked="0"/>
    </xf>
    <xf numFmtId="0" fontId="3" fillId="0" borderId="14" xfId="0" applyFont="1" applyBorder="1" applyAlignment="1" applyProtection="1">
      <alignment horizontal="left"/>
      <protection locked="0"/>
    </xf>
    <xf numFmtId="0" fontId="3" fillId="0" borderId="24" xfId="0" applyFont="1" applyBorder="1" applyAlignment="1" applyProtection="1">
      <alignment horizontal="left"/>
      <protection locked="0"/>
    </xf>
    <xf numFmtId="0" fontId="3" fillId="0" borderId="25" xfId="0" applyFont="1" applyBorder="1" applyAlignment="1" applyProtection="1">
      <alignment horizontal="left"/>
      <protection locked="0"/>
    </xf>
    <xf numFmtId="0" fontId="3" fillId="0" borderId="12" xfId="0" applyFont="1" applyBorder="1" applyProtection="1">
      <protection locked="0"/>
    </xf>
    <xf numFmtId="0" fontId="3" fillId="0" borderId="4" xfId="0" applyFont="1" applyBorder="1" applyProtection="1">
      <protection locked="0"/>
    </xf>
    <xf numFmtId="0" fontId="2" fillId="0" borderId="26" xfId="0" applyFont="1" applyBorder="1"/>
    <xf numFmtId="0" fontId="2" fillId="0" borderId="7" xfId="0" applyFont="1" applyBorder="1"/>
    <xf numFmtId="0" fontId="2" fillId="0" borderId="27" xfId="0" applyFont="1" applyBorder="1"/>
    <xf numFmtId="0" fontId="3" fillId="0" borderId="28" xfId="0" applyFont="1" applyBorder="1" applyProtection="1">
      <protection locked="0"/>
    </xf>
    <xf numFmtId="0" fontId="3" fillId="0" borderId="29" xfId="0" applyFont="1" applyBorder="1" applyProtection="1">
      <protection locked="0"/>
    </xf>
    <xf numFmtId="0" fontId="3" fillId="0" borderId="30" xfId="0" applyFont="1" applyBorder="1" applyProtection="1">
      <protection locked="0"/>
    </xf>
    <xf numFmtId="0" fontId="3" fillId="0" borderId="4" xfId="0" applyFont="1" applyBorder="1" applyAlignment="1" applyProtection="1">
      <alignment horizontal="left"/>
      <protection locked="0"/>
    </xf>
    <xf numFmtId="0" fontId="3" fillId="0" borderId="12" xfId="0" applyFont="1" applyBorder="1" applyAlignment="1" applyProtection="1">
      <alignment horizontal="left"/>
      <protection locked="0"/>
    </xf>
    <xf numFmtId="0" fontId="3" fillId="8" borderId="12" xfId="0" applyFont="1" applyFill="1" applyBorder="1" applyAlignment="1" applyProtection="1">
      <alignment horizontal="left"/>
      <protection locked="0"/>
    </xf>
    <xf numFmtId="167" fontId="3" fillId="0" borderId="4" xfId="0" applyNumberFormat="1" applyFont="1" applyBorder="1" applyAlignment="1" applyProtection="1">
      <alignment horizontal="left"/>
      <protection locked="0"/>
    </xf>
    <xf numFmtId="2" fontId="3" fillId="0" borderId="0" xfId="0" applyNumberFormat="1" applyFont="1" applyAlignment="1">
      <alignment horizontal="left"/>
    </xf>
    <xf numFmtId="0" fontId="2" fillId="0" borderId="19" xfId="0" applyFont="1" applyBorder="1" applyAlignment="1">
      <alignment horizontal="center"/>
    </xf>
    <xf numFmtId="0" fontId="4" fillId="6" borderId="0" xfId="0" applyFont="1" applyFill="1" applyAlignment="1">
      <alignment horizontal="center" vertical="center"/>
    </xf>
    <xf numFmtId="0" fontId="2" fillId="4" borderId="6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3" fillId="0" borderId="1" xfId="0" applyFont="1" applyBorder="1"/>
    <xf numFmtId="0" fontId="2" fillId="4" borderId="2" xfId="0" applyFont="1" applyFill="1" applyBorder="1" applyAlignment="1">
      <alignment horizontal="center"/>
    </xf>
    <xf numFmtId="0" fontId="5" fillId="7" borderId="31" xfId="0" applyFont="1" applyFill="1" applyBorder="1" applyAlignment="1" applyProtection="1">
      <alignment horizontal="left"/>
      <protection locked="0"/>
    </xf>
    <xf numFmtId="0" fontId="0" fillId="7" borderId="4" xfId="0" applyFill="1" applyBorder="1" applyAlignment="1" applyProtection="1">
      <alignment horizontal="left"/>
      <protection locked="0"/>
    </xf>
  </cellXfs>
  <cellStyles count="3">
    <cellStyle name="Comma" xfId="1" builtinId="3"/>
    <cellStyle name="Currency" xfId="2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FCE72D74-9764-4778-BE8F-1AB2E45B53E2}" name="Table2" displayName="Table2" ref="A1:B113" totalsRowShown="0">
  <autoFilter ref="A1:B113" xr:uid="{FCE72D74-9764-4778-BE8F-1AB2E45B53E2}"/>
  <sortState xmlns:xlrd2="http://schemas.microsoft.com/office/spreadsheetml/2017/richdata2" ref="A2:B147">
    <sortCondition ref="A2:A147"/>
  </sortState>
  <tableColumns count="2">
    <tableColumn id="1" xr3:uid="{D19423AA-A957-4E63-85B3-DC04F60C97DE}" name="Account Name"/>
    <tableColumn id="2" xr3:uid="{53703D90-578C-4356-815D-E410C649679A}" name="Account Code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F1DA576-68B6-480F-91E0-408A4C53CCC9}" name="Table24" displayName="Table24" ref="E1:F29" totalsRowShown="0">
  <autoFilter ref="E1:F29" xr:uid="{0F1DA576-68B6-480F-91E0-408A4C53CCC9}"/>
  <sortState xmlns:xlrd2="http://schemas.microsoft.com/office/spreadsheetml/2017/richdata2" ref="E2:F170">
    <sortCondition ref="E2:E170"/>
  </sortState>
  <tableColumns count="2">
    <tableColumn id="1" xr3:uid="{28DBB71D-0DD3-4411-A0E4-C834D5683745}" name="Account Name"/>
    <tableColumn id="2" xr3:uid="{ED268007-5944-41D4-8E4C-36AFE70F2A3C}" name="Account Code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52"/>
  <sheetViews>
    <sheetView tabSelected="1" zoomScaleNormal="100" workbookViewId="0">
      <selection activeCell="B1" sqref="B1:D1"/>
    </sheetView>
  </sheetViews>
  <sheetFormatPr defaultColWidth="9.140625" defaultRowHeight="12.75"/>
  <cols>
    <col min="1" max="1" width="21.140625" style="19" customWidth="1"/>
    <col min="2" max="2" width="12.5703125" style="19" customWidth="1"/>
    <col min="3" max="3" width="22.42578125" style="19" customWidth="1"/>
    <col min="4" max="4" width="8" style="19" customWidth="1"/>
    <col min="5" max="5" width="37.85546875" style="19" customWidth="1"/>
    <col min="6" max="6" width="12.7109375" style="19" customWidth="1"/>
    <col min="7" max="7" width="13" style="20" customWidth="1"/>
    <col min="8" max="16384" width="9.140625" style="19"/>
  </cols>
  <sheetData>
    <row r="1" spans="1:7" s="2" customFormat="1" ht="25.5" customHeight="1">
      <c r="A1" s="1" t="s">
        <v>171</v>
      </c>
      <c r="B1" s="62"/>
      <c r="C1" s="62"/>
      <c r="D1" s="62"/>
      <c r="E1" s="1" t="s">
        <v>15</v>
      </c>
      <c r="F1" s="4">
        <f ca="1">TODAY()</f>
        <v>46054</v>
      </c>
    </row>
    <row r="2" spans="1:7" s="2" customFormat="1" ht="25.5" customHeight="1">
      <c r="A2" s="1" t="s">
        <v>11</v>
      </c>
      <c r="B2" s="63"/>
      <c r="C2" s="63"/>
      <c r="D2" s="63"/>
      <c r="E2" s="1"/>
      <c r="F2" s="4"/>
    </row>
    <row r="3" spans="1:7" s="2" customFormat="1" ht="25.5" customHeight="1">
      <c r="A3" s="1" t="s">
        <v>12</v>
      </c>
      <c r="B3" s="63"/>
      <c r="C3" s="63"/>
      <c r="D3" s="63"/>
      <c r="E3" s="1" t="s">
        <v>14</v>
      </c>
      <c r="F3" s="65"/>
      <c r="G3" s="65"/>
    </row>
    <row r="4" spans="1:7" s="2" customFormat="1" ht="25.5" customHeight="1">
      <c r="A4" s="1" t="s">
        <v>13</v>
      </c>
      <c r="B4" s="63"/>
      <c r="C4" s="63"/>
      <c r="D4" s="63"/>
      <c r="F4" s="66"/>
      <c r="G4" s="66"/>
    </row>
    <row r="5" spans="1:7" s="2" customFormat="1" ht="25.5" customHeight="1">
      <c r="A5" s="32" t="s">
        <v>160</v>
      </c>
      <c r="B5" s="64" t="s">
        <v>166</v>
      </c>
      <c r="C5" s="64"/>
      <c r="D5" s="64"/>
      <c r="E5" s="73" t="s">
        <v>173</v>
      </c>
      <c r="F5" s="74"/>
      <c r="G5" s="74"/>
    </row>
    <row r="6" spans="1:7" s="2" customFormat="1" ht="10.5" customHeight="1">
      <c r="G6" s="3"/>
    </row>
    <row r="7" spans="1:7" s="2" customFormat="1" ht="21" customHeight="1" thickBot="1">
      <c r="A7" s="68" t="s">
        <v>16</v>
      </c>
      <c r="B7" s="68"/>
      <c r="C7" s="68"/>
      <c r="D7" s="68"/>
      <c r="E7" s="68"/>
      <c r="F7" s="68"/>
      <c r="G7" s="68"/>
    </row>
    <row r="8" spans="1:7" s="2" customFormat="1" ht="18" customHeight="1" thickBot="1">
      <c r="A8" s="69" t="s">
        <v>17</v>
      </c>
      <c r="B8" s="70"/>
      <c r="C8" s="70"/>
      <c r="D8" s="70"/>
      <c r="E8" s="70"/>
      <c r="F8" s="70"/>
      <c r="G8" s="72"/>
    </row>
    <row r="9" spans="1:7" s="8" customFormat="1" ht="18" customHeight="1" thickBot="1">
      <c r="A9" s="5" t="s">
        <v>0</v>
      </c>
      <c r="B9" s="56" t="s">
        <v>1</v>
      </c>
      <c r="C9" s="57"/>
      <c r="D9" s="58"/>
      <c r="E9" s="6" t="s">
        <v>4</v>
      </c>
      <c r="F9" s="6" t="s">
        <v>2</v>
      </c>
      <c r="G9" s="7" t="s">
        <v>150</v>
      </c>
    </row>
    <row r="10" spans="1:7" s="8" customFormat="1" ht="18" customHeight="1" thickBot="1">
      <c r="A10" s="38"/>
      <c r="B10" s="59" t="s">
        <v>149</v>
      </c>
      <c r="C10" s="60"/>
      <c r="D10" s="61"/>
      <c r="E10" s="26"/>
      <c r="F10" s="9"/>
      <c r="G10" s="21" t="str">
        <f>VLOOKUP(B10,Table2[],2,FALSE)</f>
        <v>-</v>
      </c>
    </row>
    <row r="11" spans="1:7" s="8" customFormat="1" ht="18" customHeight="1" thickBot="1">
      <c r="A11" s="39"/>
      <c r="B11" s="59" t="s">
        <v>149</v>
      </c>
      <c r="C11" s="60"/>
      <c r="D11" s="61"/>
      <c r="E11" s="34"/>
      <c r="F11" s="10"/>
      <c r="G11" s="21" t="str">
        <f>VLOOKUP(B11,Table2[],2,FALSE)</f>
        <v>-</v>
      </c>
    </row>
    <row r="12" spans="1:7" s="8" customFormat="1" ht="18" customHeight="1" thickBot="1">
      <c r="A12" s="39" t="s">
        <v>20</v>
      </c>
      <c r="B12" s="59" t="s">
        <v>149</v>
      </c>
      <c r="C12" s="60"/>
      <c r="D12" s="61"/>
      <c r="E12" s="22"/>
      <c r="F12" s="10"/>
      <c r="G12" s="21" t="str">
        <f>VLOOKUP(B12,Table2[],2,FALSE)</f>
        <v>-</v>
      </c>
    </row>
    <row r="13" spans="1:7" s="8" customFormat="1" ht="18" customHeight="1" thickBot="1">
      <c r="A13" s="39"/>
      <c r="B13" s="59" t="s">
        <v>149</v>
      </c>
      <c r="C13" s="60"/>
      <c r="D13" s="61"/>
      <c r="E13" s="22"/>
      <c r="F13" s="10"/>
      <c r="G13" s="21" t="str">
        <f>VLOOKUP(B13,Table2[],2,FALSE)</f>
        <v>-</v>
      </c>
    </row>
    <row r="14" spans="1:7" s="8" customFormat="1" ht="18" customHeight="1" thickBot="1">
      <c r="A14" s="39" t="s">
        <v>20</v>
      </c>
      <c r="B14" s="59" t="s">
        <v>149</v>
      </c>
      <c r="C14" s="60"/>
      <c r="D14" s="61"/>
      <c r="E14" s="22"/>
      <c r="F14" s="10"/>
      <c r="G14" s="21" t="str">
        <f>VLOOKUP(B14,Table2[],2,FALSE)</f>
        <v>-</v>
      </c>
    </row>
    <row r="15" spans="1:7" s="8" customFormat="1" ht="18" customHeight="1" thickBot="1">
      <c r="A15" s="39"/>
      <c r="B15" s="59" t="s">
        <v>149</v>
      </c>
      <c r="C15" s="60"/>
      <c r="D15" s="61"/>
      <c r="E15" s="22"/>
      <c r="F15" s="10"/>
      <c r="G15" s="21" t="str">
        <f>VLOOKUP(B15,Table2[],2,FALSE)</f>
        <v>-</v>
      </c>
    </row>
    <row r="16" spans="1:7" s="8" customFormat="1" ht="18" customHeight="1" thickBot="1">
      <c r="A16" s="39" t="s">
        <v>20</v>
      </c>
      <c r="B16" s="59" t="s">
        <v>149</v>
      </c>
      <c r="C16" s="60"/>
      <c r="D16" s="61"/>
      <c r="E16" s="22"/>
      <c r="F16" s="10"/>
      <c r="G16" s="21" t="str">
        <f>VLOOKUP(B16,Table2[],2,FALSE)</f>
        <v>-</v>
      </c>
    </row>
    <row r="17" spans="1:7" s="8" customFormat="1" ht="18" customHeight="1" thickBot="1">
      <c r="A17" s="39"/>
      <c r="B17" s="59" t="s">
        <v>149</v>
      </c>
      <c r="C17" s="60"/>
      <c r="D17" s="61"/>
      <c r="E17" s="22"/>
      <c r="F17" s="10"/>
      <c r="G17" s="21" t="str">
        <f>VLOOKUP(B17,Table2[],2,FALSE)</f>
        <v>-</v>
      </c>
    </row>
    <row r="18" spans="1:7" s="2" customFormat="1" ht="18" customHeight="1" thickBot="1">
      <c r="A18" s="39"/>
      <c r="B18" s="59" t="s">
        <v>149</v>
      </c>
      <c r="C18" s="60"/>
      <c r="D18" s="61"/>
      <c r="E18" s="22"/>
      <c r="F18" s="10"/>
      <c r="G18" s="21" t="str">
        <f>VLOOKUP(B18,Table2[],2,FALSE)</f>
        <v>-</v>
      </c>
    </row>
    <row r="19" spans="1:7" s="2" customFormat="1" ht="18" customHeight="1" thickBot="1">
      <c r="A19" s="39" t="s">
        <v>20</v>
      </c>
      <c r="B19" s="59" t="s">
        <v>149</v>
      </c>
      <c r="C19" s="60"/>
      <c r="D19" s="61"/>
      <c r="E19" s="22"/>
      <c r="F19" s="10"/>
      <c r="G19" s="21" t="str">
        <f>VLOOKUP(B19,Table2[],2,FALSE)</f>
        <v>-</v>
      </c>
    </row>
    <row r="20" spans="1:7" s="2" customFormat="1" ht="18" customHeight="1" thickBot="1">
      <c r="A20" s="39" t="s">
        <v>20</v>
      </c>
      <c r="B20" s="59" t="s">
        <v>149</v>
      </c>
      <c r="C20" s="60"/>
      <c r="D20" s="61"/>
      <c r="E20" s="22"/>
      <c r="F20" s="10"/>
      <c r="G20" s="21" t="str">
        <f>VLOOKUP(B20,Table2[],2,FALSE)</f>
        <v>-</v>
      </c>
    </row>
    <row r="21" spans="1:7" s="2" customFormat="1" ht="18" customHeight="1" thickBot="1">
      <c r="A21" s="39"/>
      <c r="B21" s="59" t="s">
        <v>149</v>
      </c>
      <c r="C21" s="60"/>
      <c r="D21" s="61"/>
      <c r="E21" s="22"/>
      <c r="F21" s="10"/>
      <c r="G21" s="21" t="str">
        <f>VLOOKUP(B21,Table2[],2,FALSE)</f>
        <v>-</v>
      </c>
    </row>
    <row r="22" spans="1:7" s="2" customFormat="1" ht="18" customHeight="1" thickBot="1">
      <c r="A22" s="39"/>
      <c r="B22" s="59" t="s">
        <v>149</v>
      </c>
      <c r="C22" s="60"/>
      <c r="D22" s="61"/>
      <c r="E22" s="22"/>
      <c r="F22" s="10"/>
      <c r="G22" s="21" t="str">
        <f>VLOOKUP(B22,Table2[],2,FALSE)</f>
        <v>-</v>
      </c>
    </row>
    <row r="23" spans="1:7" s="2" customFormat="1" ht="18" customHeight="1" thickBot="1">
      <c r="A23" s="39"/>
      <c r="B23" s="59" t="s">
        <v>149</v>
      </c>
      <c r="C23" s="60"/>
      <c r="D23" s="61"/>
      <c r="E23" s="22"/>
      <c r="F23" s="10"/>
      <c r="G23" s="21" t="str">
        <f>VLOOKUP(B23,Table2[],2,FALSE)</f>
        <v>-</v>
      </c>
    </row>
    <row r="24" spans="1:7" s="2" customFormat="1" ht="18" customHeight="1" thickBot="1">
      <c r="A24" s="39"/>
      <c r="B24" s="59" t="s">
        <v>149</v>
      </c>
      <c r="C24" s="60"/>
      <c r="D24" s="61"/>
      <c r="E24" s="22"/>
      <c r="F24" s="10"/>
      <c r="G24" s="21" t="str">
        <f>VLOOKUP(B24,Table2[],2,FALSE)</f>
        <v>-</v>
      </c>
    </row>
    <row r="25" spans="1:7" s="2" customFormat="1" ht="18" customHeight="1" thickBot="1">
      <c r="A25" s="39"/>
      <c r="B25" s="59" t="s">
        <v>149</v>
      </c>
      <c r="C25" s="60"/>
      <c r="D25" s="61"/>
      <c r="E25" s="22"/>
      <c r="F25" s="10"/>
      <c r="G25" s="21" t="str">
        <f>VLOOKUP(B25,Table2[],2,FALSE)</f>
        <v>-</v>
      </c>
    </row>
    <row r="26" spans="1:7" s="8" customFormat="1" ht="18" customHeight="1" thickBot="1">
      <c r="A26" s="39"/>
      <c r="B26" s="59" t="s">
        <v>149</v>
      </c>
      <c r="C26" s="60"/>
      <c r="D26" s="61"/>
      <c r="E26" s="22"/>
      <c r="F26" s="10"/>
      <c r="G26" s="21" t="str">
        <f>VLOOKUP(B26,Table2[],2,FALSE)</f>
        <v>-</v>
      </c>
    </row>
    <row r="27" spans="1:7" s="2" customFormat="1" ht="18" customHeight="1" thickBot="1">
      <c r="A27" s="39"/>
      <c r="B27" s="59" t="s">
        <v>149</v>
      </c>
      <c r="C27" s="60"/>
      <c r="D27" s="61"/>
      <c r="E27" s="22"/>
      <c r="F27" s="10"/>
      <c r="G27" s="21" t="str">
        <f>VLOOKUP(B27,Table2[],2,FALSE)</f>
        <v>-</v>
      </c>
    </row>
    <row r="28" spans="1:7" s="2" customFormat="1" ht="18" customHeight="1" thickBot="1">
      <c r="A28" s="39"/>
      <c r="B28" s="59" t="s">
        <v>149</v>
      </c>
      <c r="C28" s="60"/>
      <c r="D28" s="61"/>
      <c r="E28" s="22"/>
      <c r="F28" s="10"/>
      <c r="G28" s="21" t="str">
        <f>VLOOKUP(B28,Table2[],2,FALSE)</f>
        <v>-</v>
      </c>
    </row>
    <row r="29" spans="1:7" s="2" customFormat="1" ht="18" customHeight="1" thickBot="1">
      <c r="A29" s="39"/>
      <c r="B29" s="59" t="s">
        <v>149</v>
      </c>
      <c r="C29" s="60"/>
      <c r="D29" s="61"/>
      <c r="E29" s="22"/>
      <c r="F29" s="10"/>
      <c r="G29" s="21" t="str">
        <f>VLOOKUP(B29,Table2[],2,FALSE)</f>
        <v>-</v>
      </c>
    </row>
    <row r="30" spans="1:7" s="2" customFormat="1" ht="18" customHeight="1" thickBot="1">
      <c r="A30" s="39"/>
      <c r="B30" s="59" t="s">
        <v>149</v>
      </c>
      <c r="C30" s="60"/>
      <c r="D30" s="61"/>
      <c r="E30" s="22"/>
      <c r="F30" s="10"/>
      <c r="G30" s="21" t="str">
        <f>VLOOKUP(B30,Table2[],2,FALSE)</f>
        <v>-</v>
      </c>
    </row>
    <row r="31" spans="1:7" s="2" customFormat="1" ht="18" customHeight="1" thickBot="1">
      <c r="A31" s="40"/>
      <c r="B31" s="59" t="s">
        <v>149</v>
      </c>
      <c r="C31" s="60"/>
      <c r="D31" s="61"/>
      <c r="E31" s="23"/>
      <c r="F31" s="11"/>
      <c r="G31" s="21" t="str">
        <f>VLOOKUP(B31,Table2[],2,FALSE)</f>
        <v>-</v>
      </c>
    </row>
    <row r="32" spans="1:7" s="2" customFormat="1" ht="18" customHeight="1" thickBot="1">
      <c r="B32" s="71"/>
      <c r="C32" s="71"/>
      <c r="G32" s="3"/>
    </row>
    <row r="33" spans="1:7" s="2" customFormat="1" ht="18" customHeight="1" thickBot="1">
      <c r="A33" s="69" t="s">
        <v>5</v>
      </c>
      <c r="B33" s="70"/>
      <c r="C33" s="70"/>
      <c r="D33" s="70"/>
      <c r="E33" s="70"/>
      <c r="F33" s="12" t="s">
        <v>10</v>
      </c>
      <c r="G33" s="13">
        <v>0.73</v>
      </c>
    </row>
    <row r="34" spans="1:7" s="2" customFormat="1" ht="18" customHeight="1">
      <c r="A34" s="14" t="s">
        <v>0</v>
      </c>
      <c r="B34" s="67" t="s">
        <v>3</v>
      </c>
      <c r="C34" s="67"/>
      <c r="D34" s="16" t="s">
        <v>18</v>
      </c>
      <c r="E34" s="15" t="s">
        <v>1</v>
      </c>
      <c r="F34" s="15" t="s">
        <v>2</v>
      </c>
      <c r="G34" s="24" t="s">
        <v>150</v>
      </c>
    </row>
    <row r="35" spans="1:7" s="2" customFormat="1" ht="18" customHeight="1">
      <c r="A35" s="41"/>
      <c r="B35" s="50"/>
      <c r="C35" s="51"/>
      <c r="D35" s="44"/>
      <c r="E35" s="17" t="s">
        <v>149</v>
      </c>
      <c r="F35" s="46">
        <f t="shared" ref="F35:F40" si="0">$G$33*D35</f>
        <v>0</v>
      </c>
      <c r="G35" s="25" t="str">
        <f>VLOOKUP(E35,Table24[],2,FALSE)</f>
        <v>-</v>
      </c>
    </row>
    <row r="36" spans="1:7" s="2" customFormat="1" ht="18" customHeight="1">
      <c r="A36" s="41"/>
      <c r="B36" s="50"/>
      <c r="C36" s="51"/>
      <c r="D36" s="44"/>
      <c r="E36" s="17" t="s">
        <v>149</v>
      </c>
      <c r="F36" s="46">
        <f t="shared" si="0"/>
        <v>0</v>
      </c>
      <c r="G36" s="25" t="str">
        <f>VLOOKUP(E36,Table24[],2,FALSE)</f>
        <v>-</v>
      </c>
    </row>
    <row r="37" spans="1:7" s="2" customFormat="1" ht="18" customHeight="1">
      <c r="A37" s="42"/>
      <c r="B37" s="50"/>
      <c r="C37" s="51"/>
      <c r="D37" s="44"/>
      <c r="E37" s="17" t="s">
        <v>149</v>
      </c>
      <c r="F37" s="46">
        <f t="shared" si="0"/>
        <v>0</v>
      </c>
      <c r="G37" s="25" t="str">
        <f>VLOOKUP(E37,Table24[],2,FALSE)</f>
        <v>-</v>
      </c>
    </row>
    <row r="38" spans="1:7" s="2" customFormat="1" ht="18" customHeight="1">
      <c r="A38" s="42"/>
      <c r="B38" s="50"/>
      <c r="C38" s="51"/>
      <c r="D38" s="44"/>
      <c r="E38" s="17" t="s">
        <v>149</v>
      </c>
      <c r="F38" s="46">
        <f t="shared" si="0"/>
        <v>0</v>
      </c>
      <c r="G38" s="25" t="str">
        <f>VLOOKUP(E38,Table24[],2,FALSE)</f>
        <v>-</v>
      </c>
    </row>
    <row r="39" spans="1:7" s="2" customFormat="1" ht="18" customHeight="1">
      <c r="A39" s="42"/>
      <c r="B39" s="50"/>
      <c r="C39" s="51"/>
      <c r="D39" s="44"/>
      <c r="E39" s="17" t="s">
        <v>149</v>
      </c>
      <c r="F39" s="46">
        <f t="shared" si="0"/>
        <v>0</v>
      </c>
      <c r="G39" s="25" t="str">
        <f>VLOOKUP(E39,Table24[],2,FALSE)</f>
        <v>-</v>
      </c>
    </row>
    <row r="40" spans="1:7" s="2" customFormat="1" ht="18" customHeight="1" thickBot="1">
      <c r="A40" s="43"/>
      <c r="B40" s="52"/>
      <c r="C40" s="53"/>
      <c r="D40" s="45"/>
      <c r="E40" s="17" t="s">
        <v>149</v>
      </c>
      <c r="F40" s="47">
        <f t="shared" si="0"/>
        <v>0</v>
      </c>
      <c r="G40" s="25" t="str">
        <f>VLOOKUP(E40,Table24[],2,FALSE)</f>
        <v>-</v>
      </c>
    </row>
    <row r="41" spans="1:7" s="2" customFormat="1" ht="18" customHeight="1">
      <c r="G41" s="3"/>
    </row>
    <row r="42" spans="1:7" s="2" customFormat="1" ht="18" customHeight="1" thickBot="1">
      <c r="A42" s="37" t="s">
        <v>172</v>
      </c>
      <c r="B42" s="55"/>
      <c r="C42" s="55"/>
      <c r="D42" s="55"/>
      <c r="F42" s="1" t="s">
        <v>8</v>
      </c>
      <c r="G42" s="18">
        <f>SUM(F10:F31,F35:F40)</f>
        <v>0</v>
      </c>
    </row>
    <row r="43" spans="1:7" ht="18" customHeight="1" thickTop="1">
      <c r="A43" s="37" t="s">
        <v>6</v>
      </c>
      <c r="B43" s="54"/>
      <c r="C43" s="54"/>
      <c r="D43" s="54"/>
      <c r="E43" s="2"/>
      <c r="F43" s="8"/>
      <c r="G43" s="3"/>
    </row>
    <row r="44" spans="1:7" ht="18" customHeight="1">
      <c r="A44" s="35"/>
      <c r="B44" s="2"/>
      <c r="C44" s="2"/>
      <c r="D44" s="2"/>
      <c r="E44" s="31" t="s">
        <v>159</v>
      </c>
      <c r="F44" s="27"/>
      <c r="G44" s="28"/>
    </row>
    <row r="45" spans="1:7" ht="18" customHeight="1">
      <c r="A45" s="37" t="s">
        <v>7</v>
      </c>
      <c r="B45" s="55"/>
      <c r="C45" s="55"/>
      <c r="D45" s="55"/>
      <c r="E45" s="36" t="s">
        <v>170</v>
      </c>
      <c r="F45" s="48"/>
      <c r="G45" s="49"/>
    </row>
    <row r="46" spans="1:7" ht="18" customHeight="1">
      <c r="A46" s="37" t="s">
        <v>6</v>
      </c>
      <c r="B46" s="54"/>
      <c r="C46" s="54"/>
      <c r="D46" s="54"/>
      <c r="E46" s="36"/>
      <c r="F46" s="29"/>
      <c r="G46" s="28"/>
    </row>
    <row r="47" spans="1:7" ht="18" customHeight="1">
      <c r="A47" s="35"/>
      <c r="B47" s="2"/>
      <c r="C47" s="2"/>
      <c r="D47" s="2"/>
      <c r="E47" s="36" t="s">
        <v>169</v>
      </c>
      <c r="F47" s="48"/>
      <c r="G47" s="49"/>
    </row>
    <row r="48" spans="1:7" ht="18" customHeight="1">
      <c r="A48" s="37" t="s">
        <v>19</v>
      </c>
      <c r="B48" s="55"/>
      <c r="C48" s="55"/>
      <c r="D48" s="55"/>
      <c r="E48" s="30"/>
      <c r="F48" s="30"/>
      <c r="G48" s="28"/>
    </row>
    <row r="49" spans="1:7" ht="18" customHeight="1">
      <c r="A49" s="37" t="s">
        <v>6</v>
      </c>
      <c r="B49" s="54"/>
      <c r="C49" s="54"/>
      <c r="D49" s="54"/>
      <c r="E49" s="36" t="s">
        <v>9</v>
      </c>
      <c r="F49" s="48"/>
      <c r="G49" s="49"/>
    </row>
    <row r="50" spans="1:7" ht="14.25">
      <c r="A50" s="2"/>
      <c r="B50" s="2"/>
      <c r="C50" s="2"/>
      <c r="D50" s="2"/>
      <c r="E50" s="2"/>
      <c r="F50" s="2"/>
      <c r="G50" s="3"/>
    </row>
    <row r="51" spans="1:7" ht="14.25">
      <c r="A51" s="2"/>
      <c r="B51" s="2"/>
      <c r="C51" s="2"/>
      <c r="D51" s="2"/>
      <c r="E51" s="2"/>
      <c r="F51" s="2"/>
      <c r="G51" s="3"/>
    </row>
    <row r="52" spans="1:7" ht="14.25">
      <c r="A52" s="2"/>
      <c r="B52" s="2"/>
      <c r="C52" s="2"/>
      <c r="D52" s="2"/>
      <c r="E52" s="2"/>
      <c r="F52" s="2"/>
      <c r="G52" s="3"/>
    </row>
  </sheetData>
  <sheetProtection algorithmName="SHA-512" hashValue="fExGYEvzvOAd/VflJjVxyvuvemKq1X8M7rvhRTdOCE66aD05/VAtCYLTYTqeq8OHkLN7FB9fKHgWPQJrWdumWA==" saltValue="2l7rxXqBujaojbTGE712UQ==" spinCount="100000" sheet="1" selectLockedCells="1"/>
  <mergeCells count="51">
    <mergeCell ref="F3:G3"/>
    <mergeCell ref="B27:D27"/>
    <mergeCell ref="B28:D28"/>
    <mergeCell ref="F4:G4"/>
    <mergeCell ref="B34:C34"/>
    <mergeCell ref="A7:G7"/>
    <mergeCell ref="A33:E33"/>
    <mergeCell ref="B32:C32"/>
    <mergeCell ref="A8:G8"/>
    <mergeCell ref="B29:D29"/>
    <mergeCell ref="B30:D30"/>
    <mergeCell ref="B31:D31"/>
    <mergeCell ref="E5:G5"/>
    <mergeCell ref="B19:D19"/>
    <mergeCell ref="B20:D20"/>
    <mergeCell ref="B21:D21"/>
    <mergeCell ref="B1:D1"/>
    <mergeCell ref="B2:D2"/>
    <mergeCell ref="B3:D3"/>
    <mergeCell ref="B4:D4"/>
    <mergeCell ref="B5:D5"/>
    <mergeCell ref="B37:C37"/>
    <mergeCell ref="B35:C35"/>
    <mergeCell ref="B36:C36"/>
    <mergeCell ref="B22:D22"/>
    <mergeCell ref="B23:D23"/>
    <mergeCell ref="B24:D24"/>
    <mergeCell ref="B25:D25"/>
    <mergeCell ref="B26:D26"/>
    <mergeCell ref="B14:D14"/>
    <mergeCell ref="B15:D15"/>
    <mergeCell ref="B16:D16"/>
    <mergeCell ref="B17:D17"/>
    <mergeCell ref="B18:D18"/>
    <mergeCell ref="B9:D9"/>
    <mergeCell ref="B10:D10"/>
    <mergeCell ref="B11:D11"/>
    <mergeCell ref="B12:D12"/>
    <mergeCell ref="B13:D13"/>
    <mergeCell ref="F45:G45"/>
    <mergeCell ref="F47:G47"/>
    <mergeCell ref="F49:G49"/>
    <mergeCell ref="B38:C38"/>
    <mergeCell ref="B39:C39"/>
    <mergeCell ref="B40:C40"/>
    <mergeCell ref="B49:D49"/>
    <mergeCell ref="B46:D46"/>
    <mergeCell ref="B48:D48"/>
    <mergeCell ref="B42:D42"/>
    <mergeCell ref="B43:D43"/>
    <mergeCell ref="B45:D45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scale="77" orientation="portrait" horizontalDpi="300" verticalDpi="300" r:id="rId1"/>
  <headerFooter>
    <oddHeader>&amp;C&amp;"Figtree,Bold"&amp;18ONA7 Expense Reimbursement Form - 2026</oddHeader>
    <oddFooter>&amp;R&amp;"Figtree,Regular"&amp;9Revised January 2026</oddFooter>
  </headerFooter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3BACCCBB-B94B-4D6E-B839-0A53F010D018}">
          <x14:formula1>
            <xm:f>Table2!$E$2:$E$29</xm:f>
          </x14:formula1>
          <xm:sqref>E35:E40</xm:sqref>
        </x14:dataValidation>
        <x14:dataValidation type="list" allowBlank="1" showInputMessage="1" showErrorMessage="1" xr:uid="{F7BF333F-C065-4403-916B-263C274B0C06}">
          <x14:formula1>
            <xm:f>Table2!$I$2:$I$5</xm:f>
          </x14:formula1>
          <xm:sqref>B5:D5</xm:sqref>
        </x14:dataValidation>
        <x14:dataValidation type="list" allowBlank="1" showInputMessage="1" showErrorMessage="1" xr:uid="{EC7345B6-BA67-457C-BE83-9209E3CE3553}">
          <x14:formula1>
            <xm:f>Table2!$A$2:$A$173</xm:f>
          </x14:formula1>
          <xm:sqref>B10:B31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13"/>
  <sheetViews>
    <sheetView workbookViewId="0">
      <selection activeCell="I8" sqref="I8"/>
    </sheetView>
  </sheetViews>
  <sheetFormatPr defaultRowHeight="15"/>
  <cols>
    <col min="1" max="1" width="67.85546875" bestFit="1" customWidth="1"/>
    <col min="2" max="3" width="15.28515625" customWidth="1"/>
    <col min="5" max="5" width="67.85546875" bestFit="1" customWidth="1"/>
    <col min="6" max="6" width="15.28515625" customWidth="1"/>
  </cols>
  <sheetData>
    <row r="1" spans="1:9">
      <c r="A1" t="s">
        <v>22</v>
      </c>
      <c r="B1" t="s">
        <v>21</v>
      </c>
      <c r="E1" t="s">
        <v>22</v>
      </c>
      <c r="F1" t="s">
        <v>21</v>
      </c>
    </row>
    <row r="2" spans="1:9">
      <c r="A2" t="s">
        <v>149</v>
      </c>
      <c r="B2" t="s">
        <v>149</v>
      </c>
      <c r="E2" t="s">
        <v>149</v>
      </c>
      <c r="F2" t="s">
        <v>149</v>
      </c>
      <c r="H2" t="s">
        <v>163</v>
      </c>
      <c r="I2" s="33" t="s">
        <v>166</v>
      </c>
    </row>
    <row r="3" spans="1:9">
      <c r="A3" t="s">
        <v>161</v>
      </c>
      <c r="B3">
        <v>4430</v>
      </c>
      <c r="E3" t="s">
        <v>67</v>
      </c>
      <c r="F3">
        <v>5141</v>
      </c>
      <c r="I3" t="s">
        <v>164</v>
      </c>
    </row>
    <row r="4" spans="1:9">
      <c r="A4" t="s">
        <v>69</v>
      </c>
      <c r="B4">
        <v>5143</v>
      </c>
      <c r="E4" t="s">
        <v>42</v>
      </c>
      <c r="F4">
        <v>5061</v>
      </c>
      <c r="I4" t="s">
        <v>165</v>
      </c>
    </row>
    <row r="5" spans="1:9">
      <c r="A5" t="s">
        <v>70</v>
      </c>
      <c r="B5">
        <v>5144</v>
      </c>
      <c r="E5" t="s">
        <v>112</v>
      </c>
      <c r="F5">
        <v>5231</v>
      </c>
    </row>
    <row r="6" spans="1:9">
      <c r="A6" t="s">
        <v>71</v>
      </c>
      <c r="B6">
        <v>5145</v>
      </c>
      <c r="E6" t="s">
        <v>117</v>
      </c>
      <c r="F6">
        <v>5241</v>
      </c>
    </row>
    <row r="7" spans="1:9">
      <c r="A7" t="s">
        <v>68</v>
      </c>
      <c r="B7">
        <v>5142</v>
      </c>
      <c r="E7" t="s">
        <v>23</v>
      </c>
      <c r="F7">
        <v>5002</v>
      </c>
    </row>
    <row r="8" spans="1:9">
      <c r="A8" t="s">
        <v>151</v>
      </c>
      <c r="B8">
        <v>5063</v>
      </c>
      <c r="E8" t="s">
        <v>43</v>
      </c>
      <c r="F8">
        <v>5071</v>
      </c>
    </row>
    <row r="9" spans="1:9">
      <c r="A9" t="s">
        <v>152</v>
      </c>
      <c r="B9">
        <v>5064</v>
      </c>
      <c r="E9" t="s">
        <v>48</v>
      </c>
      <c r="F9">
        <v>5081</v>
      </c>
    </row>
    <row r="10" spans="1:9">
      <c r="A10" t="s">
        <v>153</v>
      </c>
      <c r="B10">
        <v>5065</v>
      </c>
      <c r="E10" t="s">
        <v>72</v>
      </c>
      <c r="F10">
        <v>5151</v>
      </c>
    </row>
    <row r="11" spans="1:9">
      <c r="A11" t="s">
        <v>154</v>
      </c>
      <c r="B11">
        <v>5062</v>
      </c>
      <c r="E11" t="s">
        <v>137</v>
      </c>
      <c r="F11">
        <v>5752</v>
      </c>
    </row>
    <row r="12" spans="1:9">
      <c r="A12" t="s">
        <v>114</v>
      </c>
      <c r="B12">
        <v>5233</v>
      </c>
      <c r="E12" t="s">
        <v>122</v>
      </c>
      <c r="F12">
        <v>5292</v>
      </c>
    </row>
    <row r="13" spans="1:9">
      <c r="A13" t="s">
        <v>115</v>
      </c>
      <c r="B13">
        <v>5234</v>
      </c>
      <c r="E13" t="s">
        <v>63</v>
      </c>
      <c r="F13">
        <v>5121</v>
      </c>
    </row>
    <row r="14" spans="1:9">
      <c r="A14" t="s">
        <v>116</v>
      </c>
      <c r="B14">
        <v>5235</v>
      </c>
      <c r="E14" t="s">
        <v>87</v>
      </c>
      <c r="F14">
        <v>5181</v>
      </c>
    </row>
    <row r="15" spans="1:9">
      <c r="A15" t="s">
        <v>113</v>
      </c>
      <c r="B15">
        <v>5232</v>
      </c>
      <c r="E15" t="s">
        <v>132</v>
      </c>
      <c r="F15">
        <v>5372</v>
      </c>
    </row>
    <row r="16" spans="1:9">
      <c r="A16" t="s">
        <v>119</v>
      </c>
      <c r="B16">
        <v>5243</v>
      </c>
      <c r="E16" t="s">
        <v>97</v>
      </c>
      <c r="F16">
        <v>5202</v>
      </c>
    </row>
    <row r="17" spans="1:6">
      <c r="A17" t="s">
        <v>120</v>
      </c>
      <c r="B17">
        <v>5244</v>
      </c>
      <c r="E17" t="s">
        <v>102</v>
      </c>
      <c r="F17">
        <v>5211</v>
      </c>
    </row>
    <row r="18" spans="1:6">
      <c r="A18" t="s">
        <v>121</v>
      </c>
      <c r="B18">
        <v>5245</v>
      </c>
      <c r="E18" t="s">
        <v>107</v>
      </c>
      <c r="F18">
        <v>5221</v>
      </c>
    </row>
    <row r="19" spans="1:6">
      <c r="A19" t="s">
        <v>118</v>
      </c>
      <c r="B19">
        <v>5242</v>
      </c>
      <c r="E19" t="s">
        <v>58</v>
      </c>
      <c r="F19">
        <v>5111</v>
      </c>
    </row>
    <row r="20" spans="1:6">
      <c r="A20" t="s">
        <v>155</v>
      </c>
      <c r="B20">
        <v>5004</v>
      </c>
      <c r="E20" t="s">
        <v>53</v>
      </c>
      <c r="F20">
        <v>5102</v>
      </c>
    </row>
    <row r="21" spans="1:6">
      <c r="A21" t="s">
        <v>25</v>
      </c>
      <c r="B21">
        <v>5005</v>
      </c>
      <c r="E21" t="s">
        <v>143</v>
      </c>
      <c r="F21">
        <v>5852</v>
      </c>
    </row>
    <row r="22" spans="1:6">
      <c r="A22" t="s">
        <v>26</v>
      </c>
      <c r="B22">
        <v>5006</v>
      </c>
      <c r="E22" t="s">
        <v>82</v>
      </c>
      <c r="F22">
        <v>5171</v>
      </c>
    </row>
    <row r="23" spans="1:6">
      <c r="A23" t="s">
        <v>24</v>
      </c>
      <c r="B23">
        <v>5003</v>
      </c>
      <c r="E23" t="s">
        <v>92</v>
      </c>
      <c r="F23">
        <v>5191</v>
      </c>
    </row>
    <row r="24" spans="1:6">
      <c r="A24" t="s">
        <v>45</v>
      </c>
      <c r="B24">
        <v>5073</v>
      </c>
      <c r="E24" t="s">
        <v>37</v>
      </c>
      <c r="F24">
        <v>5041</v>
      </c>
    </row>
    <row r="25" spans="1:6">
      <c r="A25" t="s">
        <v>46</v>
      </c>
      <c r="B25">
        <v>5074</v>
      </c>
      <c r="E25" t="s">
        <v>27</v>
      </c>
      <c r="F25">
        <v>5021</v>
      </c>
    </row>
    <row r="26" spans="1:6">
      <c r="A26" t="s">
        <v>47</v>
      </c>
      <c r="B26">
        <v>5075</v>
      </c>
      <c r="E26" t="s">
        <v>77</v>
      </c>
      <c r="F26">
        <v>5161</v>
      </c>
    </row>
    <row r="27" spans="1:6">
      <c r="A27" t="s">
        <v>44</v>
      </c>
      <c r="B27">
        <v>5072</v>
      </c>
      <c r="E27" t="s">
        <v>32</v>
      </c>
      <c r="F27">
        <v>5031</v>
      </c>
    </row>
    <row r="28" spans="1:6">
      <c r="A28" t="s">
        <v>50</v>
      </c>
      <c r="B28">
        <v>5083</v>
      </c>
      <c r="E28" t="s">
        <v>136</v>
      </c>
      <c r="F28">
        <v>5611</v>
      </c>
    </row>
    <row r="29" spans="1:6">
      <c r="A29" t="s">
        <v>51</v>
      </c>
      <c r="B29">
        <v>5084</v>
      </c>
      <c r="E29" t="s">
        <v>168</v>
      </c>
      <c r="F29">
        <v>5320</v>
      </c>
    </row>
    <row r="30" spans="1:6">
      <c r="A30" t="s">
        <v>52</v>
      </c>
      <c r="B30">
        <v>5085</v>
      </c>
    </row>
    <row r="31" spans="1:6">
      <c r="A31" t="s">
        <v>49</v>
      </c>
      <c r="B31">
        <v>5082</v>
      </c>
      <c r="E31" t="s">
        <v>162</v>
      </c>
    </row>
    <row r="32" spans="1:6">
      <c r="A32" t="s">
        <v>156</v>
      </c>
      <c r="B32">
        <v>5730</v>
      </c>
    </row>
    <row r="33" spans="1:2">
      <c r="A33" t="s">
        <v>157</v>
      </c>
      <c r="B33">
        <v>5710</v>
      </c>
    </row>
    <row r="34" spans="1:2">
      <c r="A34" t="s">
        <v>74</v>
      </c>
      <c r="B34">
        <v>5153</v>
      </c>
    </row>
    <row r="35" spans="1:2">
      <c r="A35" t="s">
        <v>75</v>
      </c>
      <c r="B35">
        <v>5154</v>
      </c>
    </row>
    <row r="36" spans="1:2">
      <c r="A36" t="s">
        <v>76</v>
      </c>
      <c r="B36">
        <v>5155</v>
      </c>
    </row>
    <row r="37" spans="1:2">
      <c r="A37" t="s">
        <v>73</v>
      </c>
      <c r="B37">
        <v>5152</v>
      </c>
    </row>
    <row r="38" spans="1:2">
      <c r="A38" t="s">
        <v>139</v>
      </c>
      <c r="B38">
        <v>5754</v>
      </c>
    </row>
    <row r="39" spans="1:2">
      <c r="A39" t="s">
        <v>140</v>
      </c>
      <c r="B39">
        <v>5755</v>
      </c>
    </row>
    <row r="40" spans="1:2">
      <c r="A40" t="s">
        <v>142</v>
      </c>
      <c r="B40">
        <v>5757</v>
      </c>
    </row>
    <row r="41" spans="1:2">
      <c r="A41" t="s">
        <v>138</v>
      </c>
      <c r="B41">
        <v>5753</v>
      </c>
    </row>
    <row r="42" spans="1:2">
      <c r="A42" t="s">
        <v>141</v>
      </c>
      <c r="B42">
        <v>5756</v>
      </c>
    </row>
    <row r="43" spans="1:2">
      <c r="A43" t="s">
        <v>124</v>
      </c>
      <c r="B43">
        <v>5294</v>
      </c>
    </row>
    <row r="44" spans="1:2">
      <c r="A44" t="s">
        <v>125</v>
      </c>
      <c r="B44">
        <v>5295</v>
      </c>
    </row>
    <row r="45" spans="1:2">
      <c r="A45" t="s">
        <v>126</v>
      </c>
      <c r="B45">
        <v>5296</v>
      </c>
    </row>
    <row r="46" spans="1:2">
      <c r="A46" t="s">
        <v>123</v>
      </c>
      <c r="B46">
        <v>5293</v>
      </c>
    </row>
    <row r="47" spans="1:2">
      <c r="A47" t="s">
        <v>134</v>
      </c>
      <c r="B47">
        <v>5550</v>
      </c>
    </row>
    <row r="48" spans="1:2">
      <c r="A48" t="s">
        <v>65</v>
      </c>
      <c r="B48">
        <v>5124</v>
      </c>
    </row>
    <row r="49" spans="1:2">
      <c r="A49" t="s">
        <v>66</v>
      </c>
      <c r="B49">
        <v>5125</v>
      </c>
    </row>
    <row r="50" spans="1:2">
      <c r="A50" t="s">
        <v>64</v>
      </c>
      <c r="B50">
        <v>5122</v>
      </c>
    </row>
    <row r="51" spans="1:2">
      <c r="A51" t="s">
        <v>148</v>
      </c>
      <c r="B51">
        <v>5810</v>
      </c>
    </row>
    <row r="52" spans="1:2">
      <c r="A52" t="s">
        <v>167</v>
      </c>
      <c r="B52">
        <v>5320</v>
      </c>
    </row>
    <row r="53" spans="1:2">
      <c r="A53" t="s">
        <v>89</v>
      </c>
      <c r="B53">
        <v>5183</v>
      </c>
    </row>
    <row r="54" spans="1:2">
      <c r="A54" t="s">
        <v>90</v>
      </c>
      <c r="B54">
        <v>5184</v>
      </c>
    </row>
    <row r="55" spans="1:2">
      <c r="A55" t="s">
        <v>91</v>
      </c>
      <c r="B55">
        <v>5185</v>
      </c>
    </row>
    <row r="56" spans="1:2">
      <c r="A56" t="s">
        <v>88</v>
      </c>
      <c r="B56">
        <v>5182</v>
      </c>
    </row>
    <row r="57" spans="1:2">
      <c r="A57" t="s">
        <v>127</v>
      </c>
      <c r="B57">
        <v>5318</v>
      </c>
    </row>
    <row r="58" spans="1:2">
      <c r="A58" t="s">
        <v>128</v>
      </c>
      <c r="B58">
        <v>5320</v>
      </c>
    </row>
    <row r="59" spans="1:2">
      <c r="A59" t="s">
        <v>129</v>
      </c>
      <c r="B59">
        <v>5330</v>
      </c>
    </row>
    <row r="60" spans="1:2">
      <c r="A60" t="s">
        <v>131</v>
      </c>
      <c r="B60">
        <v>5350</v>
      </c>
    </row>
    <row r="61" spans="1:2">
      <c r="A61" t="s">
        <v>130</v>
      </c>
      <c r="B61">
        <v>5340</v>
      </c>
    </row>
    <row r="62" spans="1:2">
      <c r="A62" t="s">
        <v>132</v>
      </c>
      <c r="B62">
        <v>5372</v>
      </c>
    </row>
    <row r="63" spans="1:2">
      <c r="A63" t="s">
        <v>133</v>
      </c>
      <c r="B63">
        <v>5380</v>
      </c>
    </row>
    <row r="64" spans="1:2">
      <c r="A64" t="s">
        <v>99</v>
      </c>
      <c r="B64">
        <v>5204</v>
      </c>
    </row>
    <row r="65" spans="1:2">
      <c r="A65" t="s">
        <v>100</v>
      </c>
      <c r="B65">
        <v>5205</v>
      </c>
    </row>
    <row r="66" spans="1:2">
      <c r="A66" t="s">
        <v>101</v>
      </c>
      <c r="B66">
        <v>5206</v>
      </c>
    </row>
    <row r="67" spans="1:2">
      <c r="A67" t="s">
        <v>98</v>
      </c>
      <c r="B67">
        <v>5203</v>
      </c>
    </row>
    <row r="68" spans="1:2">
      <c r="A68" t="s">
        <v>104</v>
      </c>
      <c r="B68">
        <v>5213</v>
      </c>
    </row>
    <row r="69" spans="1:2">
      <c r="A69" t="s">
        <v>105</v>
      </c>
      <c r="B69">
        <v>5214</v>
      </c>
    </row>
    <row r="70" spans="1:2">
      <c r="A70" t="s">
        <v>106</v>
      </c>
      <c r="B70">
        <v>5215</v>
      </c>
    </row>
    <row r="71" spans="1:2">
      <c r="A71" t="s">
        <v>103</v>
      </c>
      <c r="B71">
        <v>5212</v>
      </c>
    </row>
    <row r="72" spans="1:2">
      <c r="A72" t="s">
        <v>109</v>
      </c>
      <c r="B72">
        <v>5223</v>
      </c>
    </row>
    <row r="73" spans="1:2">
      <c r="A73" t="s">
        <v>110</v>
      </c>
      <c r="B73">
        <v>5224</v>
      </c>
    </row>
    <row r="74" spans="1:2">
      <c r="A74" t="s">
        <v>111</v>
      </c>
      <c r="B74">
        <v>5225</v>
      </c>
    </row>
    <row r="75" spans="1:2">
      <c r="A75" t="s">
        <v>108</v>
      </c>
      <c r="B75">
        <v>5222</v>
      </c>
    </row>
    <row r="76" spans="1:2">
      <c r="A76" t="s">
        <v>158</v>
      </c>
      <c r="B76">
        <v>5560</v>
      </c>
    </row>
    <row r="77" spans="1:2">
      <c r="A77" t="s">
        <v>60</v>
      </c>
      <c r="B77">
        <v>5113</v>
      </c>
    </row>
    <row r="78" spans="1:2">
      <c r="A78" t="s">
        <v>61</v>
      </c>
      <c r="B78">
        <v>5114</v>
      </c>
    </row>
    <row r="79" spans="1:2">
      <c r="A79" t="s">
        <v>62</v>
      </c>
      <c r="B79">
        <v>5115</v>
      </c>
    </row>
    <row r="80" spans="1:2">
      <c r="A80" t="s">
        <v>59</v>
      </c>
      <c r="B80">
        <v>5112</v>
      </c>
    </row>
    <row r="81" spans="1:2">
      <c r="A81" t="s">
        <v>55</v>
      </c>
      <c r="B81">
        <v>5104</v>
      </c>
    </row>
    <row r="82" spans="1:2">
      <c r="A82" t="s">
        <v>56</v>
      </c>
      <c r="B82">
        <v>5105</v>
      </c>
    </row>
    <row r="83" spans="1:2">
      <c r="A83" t="s">
        <v>57</v>
      </c>
      <c r="B83">
        <v>5107</v>
      </c>
    </row>
    <row r="84" spans="1:2">
      <c r="A84" t="s">
        <v>54</v>
      </c>
      <c r="B84">
        <v>5103</v>
      </c>
    </row>
    <row r="85" spans="1:2">
      <c r="A85" t="s">
        <v>146</v>
      </c>
      <c r="B85">
        <v>5855</v>
      </c>
    </row>
    <row r="86" spans="1:2">
      <c r="A86" t="s">
        <v>145</v>
      </c>
      <c r="B86">
        <v>5854</v>
      </c>
    </row>
    <row r="87" spans="1:2">
      <c r="A87" t="s">
        <v>147</v>
      </c>
      <c r="B87">
        <v>5856</v>
      </c>
    </row>
    <row r="88" spans="1:2">
      <c r="A88" t="s">
        <v>144</v>
      </c>
      <c r="B88">
        <v>5853</v>
      </c>
    </row>
    <row r="89" spans="1:2">
      <c r="A89" t="s">
        <v>84</v>
      </c>
      <c r="B89">
        <v>5173</v>
      </c>
    </row>
    <row r="90" spans="1:2">
      <c r="A90" t="s">
        <v>85</v>
      </c>
      <c r="B90">
        <v>5174</v>
      </c>
    </row>
    <row r="91" spans="1:2">
      <c r="A91" t="s">
        <v>86</v>
      </c>
      <c r="B91">
        <v>5175</v>
      </c>
    </row>
    <row r="92" spans="1:2">
      <c r="A92" t="s">
        <v>83</v>
      </c>
      <c r="B92">
        <v>5172</v>
      </c>
    </row>
    <row r="93" spans="1:2">
      <c r="A93" t="s">
        <v>94</v>
      </c>
      <c r="B93">
        <v>5193</v>
      </c>
    </row>
    <row r="94" spans="1:2">
      <c r="A94" t="s">
        <v>95</v>
      </c>
      <c r="B94">
        <v>5194</v>
      </c>
    </row>
    <row r="95" spans="1:2">
      <c r="A95" t="s">
        <v>96</v>
      </c>
      <c r="B95">
        <v>5195</v>
      </c>
    </row>
    <row r="96" spans="1:2">
      <c r="A96" t="s">
        <v>93</v>
      </c>
      <c r="B96">
        <v>5192</v>
      </c>
    </row>
    <row r="97" spans="1:2">
      <c r="A97" t="s">
        <v>135</v>
      </c>
      <c r="B97">
        <v>5580</v>
      </c>
    </row>
    <row r="98" spans="1:2">
      <c r="A98" t="s">
        <v>39</v>
      </c>
      <c r="B98">
        <v>5043</v>
      </c>
    </row>
    <row r="99" spans="1:2">
      <c r="A99" t="s">
        <v>40</v>
      </c>
      <c r="B99">
        <v>5044</v>
      </c>
    </row>
    <row r="100" spans="1:2">
      <c r="A100" t="s">
        <v>41</v>
      </c>
      <c r="B100">
        <v>5045</v>
      </c>
    </row>
    <row r="101" spans="1:2">
      <c r="A101" t="s">
        <v>38</v>
      </c>
      <c r="B101">
        <v>5042</v>
      </c>
    </row>
    <row r="102" spans="1:2">
      <c r="A102" t="s">
        <v>29</v>
      </c>
      <c r="B102">
        <v>5023</v>
      </c>
    </row>
    <row r="103" spans="1:2">
      <c r="A103" t="s">
        <v>30</v>
      </c>
      <c r="B103">
        <v>5024</v>
      </c>
    </row>
    <row r="104" spans="1:2">
      <c r="A104" t="s">
        <v>31</v>
      </c>
      <c r="B104">
        <v>5025</v>
      </c>
    </row>
    <row r="105" spans="1:2">
      <c r="A105" t="s">
        <v>28</v>
      </c>
      <c r="B105">
        <v>5022</v>
      </c>
    </row>
    <row r="106" spans="1:2">
      <c r="A106" t="s">
        <v>79</v>
      </c>
      <c r="B106">
        <v>5163</v>
      </c>
    </row>
    <row r="107" spans="1:2">
      <c r="A107" t="s">
        <v>80</v>
      </c>
      <c r="B107">
        <v>5164</v>
      </c>
    </row>
    <row r="108" spans="1:2">
      <c r="A108" t="s">
        <v>81</v>
      </c>
      <c r="B108">
        <v>5166</v>
      </c>
    </row>
    <row r="109" spans="1:2">
      <c r="A109" t="s">
        <v>78</v>
      </c>
      <c r="B109">
        <v>5162</v>
      </c>
    </row>
    <row r="110" spans="1:2">
      <c r="A110" t="s">
        <v>34</v>
      </c>
      <c r="B110">
        <v>5033</v>
      </c>
    </row>
    <row r="111" spans="1:2">
      <c r="A111" t="s">
        <v>35</v>
      </c>
      <c r="B111">
        <v>5034</v>
      </c>
    </row>
    <row r="112" spans="1:2">
      <c r="A112" t="s">
        <v>36</v>
      </c>
      <c r="B112">
        <v>5035</v>
      </c>
    </row>
    <row r="113" spans="1:2">
      <c r="A113" t="s">
        <v>33</v>
      </c>
      <c r="B113">
        <v>5032</v>
      </c>
    </row>
  </sheetData>
  <sheetProtection algorithmName="SHA-512" hashValue="NHN3fYESla+H4c8rO9OYKB1yYSQ+lWV36XwuFndZZnUn2bLYbCn72GuPKE7tDRDf0asZUTDPFQIZXvQTkQCFNQ==" saltValue="5CNkOi3eo9MW5TjDR7king==" spinCount="100000" sheet="1" objects="1" scenarios="1"/>
  <sortState xmlns:xlrd2="http://schemas.microsoft.com/office/spreadsheetml/2017/richdata2" ref="A4:A173">
    <sortCondition ref="A4:A173"/>
  </sortState>
  <pageMargins left="0.7" right="0.7" top="0.75" bottom="0.75" header="0.3" footer="0.3"/>
  <tableParts count="2">
    <tablePart r:id="rId1"/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Expense Form</vt:lpstr>
      <vt:lpstr>Table2</vt:lpstr>
      <vt:lpstr>'Expense Form'!Print_Area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Shawna Taylor</dc:creator>
  <cp:lastModifiedBy>Shawna Taylor</cp:lastModifiedBy>
  <cp:lastPrinted>2026-02-01T18:30:27Z</cp:lastPrinted>
  <dcterms:created xsi:type="dcterms:W3CDTF">2012-11-14T17:02:36Z</dcterms:created>
  <dcterms:modified xsi:type="dcterms:W3CDTF">2026-02-01T18:35:59Z</dcterms:modified>
</cp:coreProperties>
</file>